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政府性基金预算支出" sheetId="1" r:id="rId1"/>
  </sheets>
  <definedNames>
    <definedName name="_xlnm._FilterDatabase" localSheetId="0" hidden="1">政府性基金预算支出!$A$3:$D$108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政府性基金预算支出!$A$1:$D$108</definedName>
    <definedName name="_xlnm.Print_Titles" localSheetId="0">政府性基金预算支出!$1:$2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<sst xmlns="http://schemas.openxmlformats.org/spreadsheetml/2006/main" count="112" uniqueCount="110">
  <si>
    <t>2024年县本级政府性基金预算支出分项表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</si>
  <si>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</si>
  <si>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</si>
  <si>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</si>
  <si>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2023年执行数</t>
  </si>
  <si>
    <t>2024年预算数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</si>
  <si>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</si>
  <si>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</si>
  <si>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</si>
  <si>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</si>
  <si>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</si>
  <si>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  购买农村电影公益性放映版权服务</t>
  </si>
  <si>
    <t xml:space="preserve">      其他国家电影事业发展专项资金支出</t>
  </si>
  <si>
    <t xml:space="preserve">    旅游发展基金支出</t>
  </si>
  <si>
    <t xml:space="preserve">      其他旅游发展基金支出</t>
  </si>
  <si>
    <t>二、节能环保支出</t>
  </si>
  <si>
    <t xml:space="preserve">    可再生能源电价附加收入安排的支出</t>
  </si>
  <si>
    <t xml:space="preserve">    废弃电器电子产品处理基金支出</t>
  </si>
  <si>
    <t>三、城乡社区支出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</si>
  <si>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</si>
  <si>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</si>
  <si>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</si>
  <si>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</si>
  <si>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</si>
  <si>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</si>
  <si>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</si>
  <si>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</si>
  <si>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</si>
  <si>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</si>
  <si>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</si>
  <si>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</si>
  <si>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</si>
  <si>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</si>
  <si>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</si>
  <si>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</si>
  <si>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</si>
  <si>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</si>
  <si>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</si>
  <si>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</si>
  <si>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</si>
  <si>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</si>
  <si>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</si>
  <si>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</si>
  <si>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</si>
  <si>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</si>
  <si>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</si>
  <si>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</si>
  <si>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</si>
  <si>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</si>
  <si>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</si>
  <si>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</si>
  <si>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</si>
  <si>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四、农林水支出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</si>
  <si>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</si>
  <si>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</si>
  <si>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</si>
  <si>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</si>
  <si>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</si>
  <si>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</si>
  <si>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</si>
  <si>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大中型水库库区基金对应专项债务收入安排的支出</t>
  </si>
  <si>
    <t xml:space="preserve">    国家重大水利工程建设基金对应专项债务收入安排的支出</t>
  </si>
  <si>
    <t>五、交通运输支出</t>
  </si>
  <si>
    <t xml:space="preserve">    海南省高等级公路车辆通行附加费及对应专项债务收入安排的支出</t>
  </si>
  <si>
    <t xml:space="preserve">    车辆通行费安排的支出</t>
  </si>
  <si>
    <t xml:space="preserve">      其他车辆通行费安排的支出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</si>
  <si>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</si>
  <si>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</si>
  <si>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</si>
  <si>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</si>
  <si>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六、资源勘探信息等支出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</si>
  <si>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</si>
  <si>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</si>
  <si>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</si>
  <si>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七、其他支出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</si>
  <si>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</si>
  <si>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</si>
  <si>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</si>
  <si>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</si>
  <si>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</si>
  <si>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</si>
  <si>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</si>
  <si>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</si>
  <si>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</si>
  <si>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</si>
  <si>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</si>
  <si>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</si>
  <si>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</si>
  <si>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</si>
  <si>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</si>
  <si>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八、债务付息支出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</si>
  <si>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</si>
  <si>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</si>
  <si>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</si>
  <si>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</si>
  <si>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</si>
  <si>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九、债务发行费用支出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</si>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</sst>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distributed" vertical="center" wrapText="1"/>
    </xf>
    <xf numFmtId="0" fontId="2" fillId="0" borderId="1" xfId="51" applyNumberFormat="1" applyFont="1" applyFill="1" applyBorder="1" applyAlignment="1">
      <alignment horizontal="center" vertical="center" wrapText="1" shrinkToFi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齲_x0001_C铣_x0014__x0007__x0001__x0001_ 2" xfId="49"/>
    <cellStyle name="常规 10" xfId="50"/>
    <cellStyle name="?鹎%U龡&amp;H齲_x0001_C铣_x0014__x0007__x0001__x0001_" xfId="51"/>
    <cellStyle name="常规 4 2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showZeros="0" tabSelected="1" workbookViewId="0">
      <selection activeCell="F99" sqref="F99"/>
    </sheetView>
  </sheetViews>
  <sheetFormatPr defaultColWidth="9" defaultRowHeight="14.25" outlineLevelCol="3"/>
  <cols>
    <col min="1" max="1" width="60" style="1" customWidth="1"/>
    <col min="2" max="2" width="14.375" style="2" customWidth="1"/>
    <col min="3" max="3" width="14.375" style="3" customWidth="1"/>
    <col min="4" max="4" width="14.375" style="1" customWidth="1"/>
    <col min="5" max="16384" width="9" style="1"/>
  </cols>
  <sheetData>
    <row r="1" ht="39.75" customHeight="1" spans="1:4">
      <c r="A1" s="4" t="s">
        <v>0</v>
      </c>
      <c r="B1" s="4"/>
      <c r="C1" s="4"/>
      <c r="D1" s="4"/>
    </row>
    <row r="2" ht="27" customHeight="1" spans="1:4">
      <c r="A2" s="5" t="s">
        <v>1</v>
      </c>
      <c r="B2" s="6"/>
      <c r="C2" s="7"/>
      <c r="D2" s="8" t="s">
        <v>2</v>
      </c>
    </row>
    <row r="3" ht="27" spans="1:4">
      <c r="A3" s="9" t="s">
        <v>3</v>
      </c>
      <c r="B3" s="10" t="s">
        <v>4</v>
      </c>
      <c r="C3" s="11" t="s">
        <v>5</v>
      </c>
      <c r="D3" s="11" t="s">
        <v>6</v>
      </c>
    </row>
    <row r="4" spans="1:4">
      <c r="A4" s="12" t="s">
        <v>7</v>
      </c>
      <c r="B4" s="13">
        <f>B5+B10</f>
        <v>6</v>
      </c>
      <c r="C4" s="13">
        <f>C5+C10</f>
        <v>0</v>
      </c>
      <c r="D4" s="14">
        <f>C4/B4*100-100</f>
        <v>-100</v>
      </c>
    </row>
    <row r="5" spans="1:4">
      <c r="A5" s="15" t="s">
        <v>8</v>
      </c>
      <c r="B5" s="16">
        <f>SUM(B6:B9)</f>
        <v>0</v>
      </c>
      <c r="C5" s="16">
        <f>SUM(C6:C7)</f>
        <v>0</v>
      </c>
      <c r="D5" s="14"/>
    </row>
    <row r="6" spans="1:4">
      <c r="A6" s="15" t="s">
        <v>9</v>
      </c>
      <c r="B6" s="17"/>
      <c r="C6" s="16"/>
      <c r="D6" s="14"/>
    </row>
    <row r="7" spans="1:4">
      <c r="A7" s="18" t="s">
        <v>10</v>
      </c>
      <c r="B7" s="17"/>
      <c r="C7" s="16"/>
      <c r="D7" s="14"/>
    </row>
    <row r="8" spans="1:4">
      <c r="A8" s="18" t="s">
        <v>11</v>
      </c>
      <c r="B8" s="17"/>
      <c r="C8" s="16"/>
      <c r="D8" s="14"/>
    </row>
    <row r="9" spans="1:4">
      <c r="A9" s="18" t="s">
        <v>12</v>
      </c>
      <c r="B9" s="17"/>
      <c r="C9" s="16"/>
      <c r="D9" s="14"/>
    </row>
    <row r="10" spans="1:4">
      <c r="A10" s="19" t="s">
        <v>13</v>
      </c>
      <c r="B10" s="16">
        <f>SUM(B11)</f>
        <v>6</v>
      </c>
      <c r="C10" s="16">
        <f>SUM(C11)</f>
        <v>0</v>
      </c>
      <c r="D10" s="14">
        <f t="shared" ref="D10:D20" si="0">C10/B10*100-100</f>
        <v>-100</v>
      </c>
    </row>
    <row r="11" spans="1:4">
      <c r="A11" s="19" t="s">
        <v>14</v>
      </c>
      <c r="B11" s="16">
        <v>6</v>
      </c>
      <c r="C11" s="16">
        <v>0</v>
      </c>
      <c r="D11" s="14">
        <f t="shared" si="0"/>
        <v>-100</v>
      </c>
    </row>
    <row r="12" spans="1:4">
      <c r="A12" s="12" t="s">
        <v>15</v>
      </c>
      <c r="B12" s="16">
        <f>B13+B14</f>
        <v>0</v>
      </c>
      <c r="C12" s="16">
        <f>C13+C14</f>
        <v>0</v>
      </c>
      <c r="D12" s="14"/>
    </row>
    <row r="13" spans="1:4">
      <c r="A13" s="12" t="s">
        <v>16</v>
      </c>
      <c r="B13" s="16"/>
      <c r="C13" s="16"/>
      <c r="D13" s="14"/>
    </row>
    <row r="14" spans="1:4">
      <c r="A14" s="12" t="s">
        <v>17</v>
      </c>
      <c r="B14" s="16"/>
      <c r="C14" s="16"/>
      <c r="D14" s="14"/>
    </row>
    <row r="15" spans="1:4">
      <c r="A15" s="12" t="s">
        <v>18</v>
      </c>
      <c r="B15" s="16">
        <f>B16+B32+B33+B34+B38+B42+B43+B45+B46+B47</f>
        <v>38976</v>
      </c>
      <c r="C15" s="16">
        <f>C16+C32+C33+C34+C38+C42+C43+C45+C46+C47</f>
        <v>28036</v>
      </c>
      <c r="D15" s="14">
        <f t="shared" si="0"/>
        <v>-28.0685550082102</v>
      </c>
    </row>
    <row r="16" spans="1:4">
      <c r="A16" s="20" t="s">
        <v>19</v>
      </c>
      <c r="B16" s="16">
        <f>SUM(B17:B31)</f>
        <v>36774</v>
      </c>
      <c r="C16" s="16">
        <f>SUM(C17:C31)</f>
        <v>27436</v>
      </c>
      <c r="D16" s="14">
        <f t="shared" si="0"/>
        <v>-25.3929406646</v>
      </c>
    </row>
    <row r="17" spans="1:4">
      <c r="A17" s="19" t="s">
        <v>20</v>
      </c>
      <c r="B17" s="16">
        <v>1602</v>
      </c>
      <c r="C17" s="21">
        <v>1884</v>
      </c>
      <c r="D17" s="14">
        <f t="shared" si="0"/>
        <v>17.6029962546816</v>
      </c>
    </row>
    <row r="18" spans="1:4">
      <c r="A18" s="19" t="s">
        <v>21</v>
      </c>
      <c r="B18" s="16">
        <v>11323</v>
      </c>
      <c r="C18" s="21">
        <v>2139</v>
      </c>
      <c r="D18" s="14">
        <f t="shared" si="0"/>
        <v>-81.1092466660779</v>
      </c>
    </row>
    <row r="19" spans="1:4">
      <c r="A19" s="19" t="s">
        <v>22</v>
      </c>
      <c r="B19" s="16">
        <v>3234</v>
      </c>
      <c r="C19" s="21">
        <v>0</v>
      </c>
      <c r="D19" s="14">
        <f t="shared" si="0"/>
        <v>-100</v>
      </c>
    </row>
    <row r="20" spans="1:4">
      <c r="A20" s="19" t="s">
        <v>23</v>
      </c>
      <c r="B20" s="16">
        <v>3167</v>
      </c>
      <c r="C20" s="21">
        <v>1119</v>
      </c>
      <c r="D20" s="14">
        <f t="shared" si="0"/>
        <v>-64.6668771708241</v>
      </c>
    </row>
    <row r="21" spans="1:4">
      <c r="A21" s="19" t="s">
        <v>24</v>
      </c>
      <c r="B21" s="16">
        <v>290</v>
      </c>
      <c r="C21" s="21">
        <v>1188</v>
      </c>
      <c r="D21" s="14"/>
    </row>
    <row r="22" spans="1:4">
      <c r="A22" s="19" t="s">
        <v>25</v>
      </c>
      <c r="B22" s="16">
        <v>37</v>
      </c>
      <c r="C22" s="21">
        <v>0</v>
      </c>
      <c r="D22" s="14">
        <f>C22/B22*100-100</f>
        <v>-100</v>
      </c>
    </row>
    <row r="23" spans="1:4">
      <c r="A23" s="19" t="s">
        <v>26</v>
      </c>
      <c r="B23" s="16">
        <v>0</v>
      </c>
      <c r="C23" s="16">
        <v>0</v>
      </c>
      <c r="D23" s="14"/>
    </row>
    <row r="24" spans="1:4">
      <c r="A24" s="19" t="s">
        <v>27</v>
      </c>
      <c r="B24" s="16">
        <v>0</v>
      </c>
      <c r="C24" s="16">
        <v>0</v>
      </c>
      <c r="D24" s="14"/>
    </row>
    <row r="25" spans="1:4">
      <c r="A25" s="19" t="s">
        <v>28</v>
      </c>
      <c r="B25" s="16">
        <v>0</v>
      </c>
      <c r="C25" s="16">
        <v>0</v>
      </c>
      <c r="D25" s="14"/>
    </row>
    <row r="26" spans="1:4">
      <c r="A26" s="19" t="s">
        <v>29</v>
      </c>
      <c r="B26" s="16">
        <v>0</v>
      </c>
      <c r="C26" s="16">
        <v>0</v>
      </c>
      <c r="D26" s="14"/>
    </row>
    <row r="27" spans="1:4">
      <c r="A27" s="19" t="s">
        <v>30</v>
      </c>
      <c r="B27" s="16">
        <v>0</v>
      </c>
      <c r="C27" s="16">
        <v>0</v>
      </c>
      <c r="D27" s="14"/>
    </row>
    <row r="28" spans="1:4">
      <c r="A28" s="19" t="s">
        <v>31</v>
      </c>
      <c r="B28" s="16">
        <v>1428</v>
      </c>
      <c r="C28" s="16">
        <v>4054</v>
      </c>
      <c r="D28" s="14"/>
    </row>
    <row r="29" spans="1:4">
      <c r="A29" s="19" t="s">
        <v>32</v>
      </c>
      <c r="B29" s="16">
        <v>192</v>
      </c>
      <c r="C29" s="16">
        <v>0</v>
      </c>
      <c r="D29" s="14"/>
    </row>
    <row r="30" spans="1:4">
      <c r="A30" s="19" t="s">
        <v>33</v>
      </c>
      <c r="B30" s="16">
        <v>1255</v>
      </c>
      <c r="C30" s="16">
        <v>2837</v>
      </c>
      <c r="D30" s="14"/>
    </row>
    <row r="31" spans="1:4">
      <c r="A31" s="19" t="s">
        <v>34</v>
      </c>
      <c r="B31" s="16">
        <v>14246</v>
      </c>
      <c r="C31" s="16">
        <v>14215</v>
      </c>
      <c r="D31" s="14">
        <f>C31/B31*100-100</f>
        <v>-0.217604941738031</v>
      </c>
    </row>
    <row r="32" spans="1:4">
      <c r="A32" s="20" t="s">
        <v>35</v>
      </c>
      <c r="B32" s="16"/>
      <c r="C32" s="16">
        <v>0</v>
      </c>
      <c r="D32" s="14"/>
    </row>
    <row r="33" spans="1:4">
      <c r="A33" s="20" t="s">
        <v>36</v>
      </c>
      <c r="B33" s="16"/>
      <c r="C33" s="16"/>
      <c r="D33" s="14"/>
    </row>
    <row r="34" spans="1:4">
      <c r="A34" s="20" t="s">
        <v>37</v>
      </c>
      <c r="B34" s="16">
        <f>SUM(B35:B37)</f>
        <v>298</v>
      </c>
      <c r="C34" s="16">
        <f>SUM(C35:C37)</f>
        <v>600</v>
      </c>
      <c r="D34" s="14"/>
    </row>
    <row r="35" spans="1:4">
      <c r="A35" s="22" t="s">
        <v>38</v>
      </c>
      <c r="B35" s="23">
        <v>0</v>
      </c>
      <c r="C35" s="16">
        <v>600</v>
      </c>
      <c r="D35" s="14"/>
    </row>
    <row r="36" spans="1:4">
      <c r="A36" s="22" t="s">
        <v>39</v>
      </c>
      <c r="B36" s="23">
        <v>286</v>
      </c>
      <c r="C36" s="16">
        <v>0</v>
      </c>
      <c r="D36" s="14">
        <f t="shared" ref="D36:D39" si="1">C36/B36*100-100</f>
        <v>-100</v>
      </c>
    </row>
    <row r="37" spans="1:4">
      <c r="A37" s="22" t="s">
        <v>40</v>
      </c>
      <c r="B37" s="23">
        <v>12</v>
      </c>
      <c r="C37" s="16"/>
      <c r="D37" s="14">
        <f t="shared" si="1"/>
        <v>-100</v>
      </c>
    </row>
    <row r="38" spans="1:4">
      <c r="A38" s="20" t="s">
        <v>41</v>
      </c>
      <c r="B38" s="16">
        <f>SUM(B39:B41)</f>
        <v>1904</v>
      </c>
      <c r="C38" s="16">
        <f>SUM(C39:C41)</f>
        <v>0</v>
      </c>
      <c r="D38" s="14">
        <f t="shared" si="1"/>
        <v>-100</v>
      </c>
    </row>
    <row r="39" spans="1:4">
      <c r="A39" s="19" t="s">
        <v>42</v>
      </c>
      <c r="B39" s="16">
        <v>1904</v>
      </c>
      <c r="C39" s="16">
        <v>0</v>
      </c>
      <c r="D39" s="14">
        <f t="shared" si="1"/>
        <v>-100</v>
      </c>
    </row>
    <row r="40" spans="1:4">
      <c r="A40" s="19" t="s">
        <v>43</v>
      </c>
      <c r="B40" s="16"/>
      <c r="C40" s="16"/>
      <c r="D40" s="14"/>
    </row>
    <row r="41" spans="1:4">
      <c r="A41" s="19" t="s">
        <v>44</v>
      </c>
      <c r="B41" s="16"/>
      <c r="C41" s="16"/>
      <c r="D41" s="14"/>
    </row>
    <row r="42" spans="1:4">
      <c r="A42" s="20" t="s">
        <v>45</v>
      </c>
      <c r="B42" s="16"/>
      <c r="C42" s="16"/>
      <c r="D42" s="14"/>
    </row>
    <row r="43" spans="1:4">
      <c r="A43" s="20" t="s">
        <v>46</v>
      </c>
      <c r="B43" s="16"/>
      <c r="C43" s="16">
        <v>0</v>
      </c>
      <c r="D43" s="14"/>
    </row>
    <row r="44" spans="1:4">
      <c r="A44" s="19" t="s">
        <v>47</v>
      </c>
      <c r="B44" s="16"/>
      <c r="C44" s="16"/>
      <c r="D44" s="14"/>
    </row>
    <row r="45" spans="1:4">
      <c r="A45" s="20" t="s">
        <v>48</v>
      </c>
      <c r="B45" s="16"/>
      <c r="C45" s="16">
        <v>0</v>
      </c>
      <c r="D45" s="14"/>
    </row>
    <row r="46" spans="1:4">
      <c r="A46" s="20" t="s">
        <v>49</v>
      </c>
      <c r="B46" s="16"/>
      <c r="C46" s="16">
        <v>0</v>
      </c>
      <c r="D46" s="14"/>
    </row>
    <row r="47" spans="1:4">
      <c r="A47" s="20" t="s">
        <v>50</v>
      </c>
      <c r="B47" s="16">
        <f>SUM(B48:B50)</f>
        <v>0</v>
      </c>
      <c r="C47" s="16">
        <f>SUM(C48:C50)</f>
        <v>0</v>
      </c>
      <c r="D47" s="14"/>
    </row>
    <row r="48" spans="1:4">
      <c r="A48" s="24" t="s">
        <v>22</v>
      </c>
      <c r="B48" s="21"/>
      <c r="C48" s="16"/>
      <c r="D48" s="14"/>
    </row>
    <row r="49" spans="1:4">
      <c r="A49" s="24" t="s">
        <v>28</v>
      </c>
      <c r="B49" s="21"/>
      <c r="C49" s="16"/>
      <c r="D49" s="14"/>
    </row>
    <row r="50" spans="1:4">
      <c r="A50" s="24" t="s">
        <v>51</v>
      </c>
      <c r="B50" s="21"/>
      <c r="C50" s="16"/>
      <c r="D50" s="14"/>
    </row>
    <row r="51" spans="1:4">
      <c r="A51" s="12" t="s">
        <v>52</v>
      </c>
      <c r="B51" s="16">
        <f>B52+B53+B54+B59+B60+B56</f>
        <v>2294</v>
      </c>
      <c r="C51" s="16">
        <f>C52+C53+C54+C59+C60+C56</f>
        <v>1898</v>
      </c>
      <c r="D51" s="14">
        <f t="shared" ref="D51:D58" si="2">C51/B51*100-100</f>
        <v>-17.2624237140366</v>
      </c>
    </row>
    <row r="52" spans="1:4">
      <c r="A52" s="20" t="s">
        <v>53</v>
      </c>
      <c r="B52" s="16"/>
      <c r="C52" s="16"/>
      <c r="D52" s="14"/>
    </row>
    <row r="53" spans="1:4">
      <c r="A53" s="25" t="s">
        <v>54</v>
      </c>
      <c r="B53" s="16"/>
      <c r="C53" s="16"/>
      <c r="D53" s="14"/>
    </row>
    <row r="54" spans="1:4">
      <c r="A54" s="25" t="s">
        <v>55</v>
      </c>
      <c r="B54" s="16">
        <f>SUM(B55)</f>
        <v>341</v>
      </c>
      <c r="C54" s="16">
        <f>SUM(C55)</f>
        <v>348</v>
      </c>
      <c r="D54" s="14">
        <f t="shared" si="2"/>
        <v>2.05278592375366</v>
      </c>
    </row>
    <row r="55" spans="1:4">
      <c r="A55" s="19" t="s">
        <v>56</v>
      </c>
      <c r="B55" s="16">
        <v>341</v>
      </c>
      <c r="C55" s="16">
        <v>348</v>
      </c>
      <c r="D55" s="14">
        <f t="shared" si="2"/>
        <v>2.05278592375366</v>
      </c>
    </row>
    <row r="56" spans="1:4">
      <c r="A56" s="19" t="s">
        <v>57</v>
      </c>
      <c r="B56" s="16">
        <f>SUM(B57:B58)</f>
        <v>1953</v>
      </c>
      <c r="C56" s="16">
        <f>SUM(C57:C58)</f>
        <v>1550</v>
      </c>
      <c r="D56" s="14">
        <f t="shared" si="2"/>
        <v>-20.6349206349206</v>
      </c>
    </row>
    <row r="57" spans="1:4">
      <c r="A57" s="19" t="s">
        <v>58</v>
      </c>
      <c r="B57" s="16">
        <v>1061</v>
      </c>
      <c r="C57" s="16">
        <v>1063</v>
      </c>
      <c r="D57" s="14">
        <f t="shared" si="2"/>
        <v>0.188501413760605</v>
      </c>
    </row>
    <row r="58" spans="1:4">
      <c r="A58" s="19" t="s">
        <v>59</v>
      </c>
      <c r="B58" s="16">
        <v>892</v>
      </c>
      <c r="C58" s="16">
        <v>487</v>
      </c>
      <c r="D58" s="14">
        <f t="shared" si="2"/>
        <v>-45.4035874439462</v>
      </c>
    </row>
    <row r="59" spans="1:4">
      <c r="A59" s="24" t="s">
        <v>60</v>
      </c>
      <c r="B59" s="16"/>
      <c r="C59" s="16"/>
      <c r="D59" s="14"/>
    </row>
    <row r="60" spans="1:4">
      <c r="A60" s="24" t="s">
        <v>61</v>
      </c>
      <c r="B60" s="26"/>
      <c r="C60" s="26"/>
      <c r="D60" s="14"/>
    </row>
    <row r="61" spans="1:4">
      <c r="A61" s="15" t="s">
        <v>62</v>
      </c>
      <c r="B61" s="26">
        <f>B62+B63+B65+B66+B67+B68</f>
        <v>1030</v>
      </c>
      <c r="C61" s="26">
        <f>C62+C63+C65+C66+C67+C68</f>
        <v>840</v>
      </c>
      <c r="D61" s="14">
        <f t="shared" ref="D61:D64" si="3">C61/B61*100-100</f>
        <v>-18.4466019417476</v>
      </c>
    </row>
    <row r="62" spans="1:4">
      <c r="A62" s="19" t="s">
        <v>63</v>
      </c>
      <c r="B62" s="26"/>
      <c r="C62" s="26"/>
      <c r="D62" s="14"/>
    </row>
    <row r="63" spans="1:4">
      <c r="A63" s="19" t="s">
        <v>64</v>
      </c>
      <c r="B63" s="26">
        <f>B64</f>
        <v>1030</v>
      </c>
      <c r="C63" s="26">
        <f>C64</f>
        <v>840</v>
      </c>
      <c r="D63" s="14">
        <f t="shared" si="3"/>
        <v>-18.4466019417476</v>
      </c>
    </row>
    <row r="64" spans="1:4">
      <c r="A64" s="19" t="s">
        <v>65</v>
      </c>
      <c r="B64" s="26">
        <v>1030</v>
      </c>
      <c r="C64" s="26">
        <v>840</v>
      </c>
      <c r="D64" s="14">
        <f t="shared" si="3"/>
        <v>-18.4466019417476</v>
      </c>
    </row>
    <row r="65" spans="1:4">
      <c r="A65" s="19" t="s">
        <v>66</v>
      </c>
      <c r="B65" s="26"/>
      <c r="C65" s="26"/>
      <c r="D65" s="14"/>
    </row>
    <row r="66" spans="1:4">
      <c r="A66" s="19" t="s">
        <v>67</v>
      </c>
      <c r="B66" s="26"/>
      <c r="C66" s="26"/>
      <c r="D66" s="14"/>
    </row>
    <row r="67" spans="1:4">
      <c r="A67" s="19" t="s">
        <v>68</v>
      </c>
      <c r="B67" s="26"/>
      <c r="C67" s="26"/>
      <c r="D67" s="14"/>
    </row>
    <row r="68" spans="1:4">
      <c r="A68" s="19" t="s">
        <v>69</v>
      </c>
      <c r="B68" s="26"/>
      <c r="C68" s="26"/>
      <c r="D68" s="14"/>
    </row>
    <row r="69" spans="1:4">
      <c r="A69" s="15" t="s">
        <v>70</v>
      </c>
      <c r="B69" s="26">
        <f>SUM(B70:B72)</f>
        <v>0</v>
      </c>
      <c r="C69" s="26">
        <f>SUM(C70:C72)</f>
        <v>0</v>
      </c>
      <c r="D69" s="14"/>
    </row>
    <row r="70" spans="1:4">
      <c r="A70" s="19" t="s">
        <v>71</v>
      </c>
      <c r="B70" s="26"/>
      <c r="C70" s="26"/>
      <c r="D70" s="14"/>
    </row>
    <row r="71" spans="1:4">
      <c r="A71" s="19" t="s">
        <v>72</v>
      </c>
      <c r="B71" s="26"/>
      <c r="C71" s="26"/>
      <c r="D71" s="14"/>
    </row>
    <row r="72" spans="1:4">
      <c r="A72" s="19" t="s">
        <v>73</v>
      </c>
      <c r="B72" s="26"/>
      <c r="C72" s="26"/>
      <c r="D72" s="14"/>
    </row>
    <row r="73" spans="1:4">
      <c r="A73" s="15" t="s">
        <v>74</v>
      </c>
      <c r="B73" s="26">
        <f>B74+B76+B77</f>
        <v>118198</v>
      </c>
      <c r="C73" s="26">
        <f>C74+C76+C77</f>
        <v>14771</v>
      </c>
      <c r="D73" s="14">
        <f t="shared" ref="D73:D75" si="4">C73/B73*100-100</f>
        <v>-87.5031726425151</v>
      </c>
    </row>
    <row r="74" spans="1:4">
      <c r="A74" s="19" t="s">
        <v>75</v>
      </c>
      <c r="B74" s="26">
        <f>SUM(B75)</f>
        <v>117592</v>
      </c>
      <c r="C74" s="26">
        <f>SUM(C75)</f>
        <v>13917</v>
      </c>
      <c r="D74" s="14">
        <f t="shared" si="4"/>
        <v>-88.1650112252534</v>
      </c>
    </row>
    <row r="75" spans="1:4">
      <c r="A75" s="27" t="s">
        <v>76</v>
      </c>
      <c r="B75" s="26">
        <v>117592</v>
      </c>
      <c r="C75" s="26">
        <v>13917</v>
      </c>
      <c r="D75" s="14">
        <f t="shared" si="4"/>
        <v>-88.1650112252534</v>
      </c>
    </row>
    <row r="76" spans="1:4">
      <c r="A76" s="19" t="s">
        <v>77</v>
      </c>
      <c r="B76" s="26"/>
      <c r="C76" s="26">
        <v>0</v>
      </c>
      <c r="D76" s="14"/>
    </row>
    <row r="77" spans="1:4">
      <c r="A77" s="19" t="s">
        <v>78</v>
      </c>
      <c r="B77" s="26">
        <f>SUM(B78:B88)</f>
        <v>606</v>
      </c>
      <c r="C77" s="26">
        <f>SUM(C78:C88)</f>
        <v>854</v>
      </c>
      <c r="D77" s="14">
        <f t="shared" ref="D77:D83" si="5">C77/B77*100-100</f>
        <v>40.9240924092409</v>
      </c>
    </row>
    <row r="78" spans="1:4">
      <c r="A78" s="27" t="s">
        <v>79</v>
      </c>
      <c r="B78" s="26">
        <v>0</v>
      </c>
      <c r="C78" s="26"/>
      <c r="D78" s="14"/>
    </row>
    <row r="79" spans="1:4">
      <c r="A79" s="27" t="s">
        <v>80</v>
      </c>
      <c r="B79" s="26">
        <v>191</v>
      </c>
      <c r="C79" s="26">
        <v>395</v>
      </c>
      <c r="D79" s="14">
        <f t="shared" si="5"/>
        <v>106.806282722513</v>
      </c>
    </row>
    <row r="80" spans="1:4">
      <c r="A80" s="27" t="s">
        <v>81</v>
      </c>
      <c r="B80" s="26">
        <v>302</v>
      </c>
      <c r="C80" s="26">
        <v>452</v>
      </c>
      <c r="D80" s="14">
        <f t="shared" si="5"/>
        <v>49.6688741721854</v>
      </c>
    </row>
    <row r="81" spans="1:4">
      <c r="A81" s="27" t="s">
        <v>82</v>
      </c>
      <c r="B81" s="26">
        <v>20</v>
      </c>
      <c r="C81" s="26">
        <v>0</v>
      </c>
      <c r="D81" s="14">
        <f t="shared" si="5"/>
        <v>-100</v>
      </c>
    </row>
    <row r="82" spans="1:4">
      <c r="A82" s="27" t="s">
        <v>83</v>
      </c>
      <c r="B82" s="26">
        <v>17</v>
      </c>
      <c r="C82" s="26">
        <v>0</v>
      </c>
      <c r="D82" s="14">
        <f t="shared" si="5"/>
        <v>-100</v>
      </c>
    </row>
    <row r="83" spans="1:4">
      <c r="A83" s="27" t="s">
        <v>84</v>
      </c>
      <c r="B83" s="26">
        <v>76</v>
      </c>
      <c r="C83" s="26">
        <v>7</v>
      </c>
      <c r="D83" s="14">
        <f t="shared" si="5"/>
        <v>-90.7894736842105</v>
      </c>
    </row>
    <row r="84" spans="1:4">
      <c r="A84" s="27" t="s">
        <v>85</v>
      </c>
      <c r="B84" s="26"/>
      <c r="C84" s="26"/>
      <c r="D84" s="14"/>
    </row>
    <row r="85" spans="1:4">
      <c r="A85" s="27" t="s">
        <v>86</v>
      </c>
      <c r="B85" s="26"/>
      <c r="C85" s="26"/>
      <c r="D85" s="14"/>
    </row>
    <row r="86" spans="1:4">
      <c r="A86" s="27" t="s">
        <v>87</v>
      </c>
      <c r="B86" s="26"/>
      <c r="C86" s="26"/>
      <c r="D86" s="14"/>
    </row>
    <row r="87" spans="1:4">
      <c r="A87" s="27" t="s">
        <v>88</v>
      </c>
      <c r="B87" s="26"/>
      <c r="C87" s="26"/>
      <c r="D87" s="14"/>
    </row>
    <row r="88" spans="1:4">
      <c r="A88" s="27" t="s">
        <v>89</v>
      </c>
      <c r="B88" s="26"/>
      <c r="C88" s="26"/>
      <c r="D88" s="14"/>
    </row>
    <row r="89" spans="1:4">
      <c r="A89" s="15" t="s">
        <v>90</v>
      </c>
      <c r="B89" s="26">
        <f>B90</f>
        <v>13763</v>
      </c>
      <c r="C89" s="26">
        <f>C90</f>
        <v>16958</v>
      </c>
      <c r="D89" s="14">
        <f t="shared" ref="D89:D91" si="6">C89/B89*100-100</f>
        <v>23.2144154617452</v>
      </c>
    </row>
    <row r="90" spans="1:4">
      <c r="A90" s="27" t="s">
        <v>91</v>
      </c>
      <c r="B90" s="26">
        <f>SUM(B91:B94)</f>
        <v>13763</v>
      </c>
      <c r="C90" s="26">
        <f>SUM(C91:C94)</f>
        <v>16958</v>
      </c>
      <c r="D90" s="14">
        <f t="shared" si="6"/>
        <v>23.2144154617452</v>
      </c>
    </row>
    <row r="91" spans="1:4">
      <c r="A91" s="27" t="s">
        <v>92</v>
      </c>
      <c r="B91" s="26">
        <v>1724</v>
      </c>
      <c r="C91" s="26">
        <v>2318</v>
      </c>
      <c r="D91" s="14">
        <f t="shared" si="6"/>
        <v>34.4547563805104</v>
      </c>
    </row>
    <row r="92" spans="1:4">
      <c r="A92" s="27" t="s">
        <v>93</v>
      </c>
      <c r="B92" s="26"/>
      <c r="C92" s="26"/>
      <c r="D92" s="14"/>
    </row>
    <row r="93" spans="1:4">
      <c r="A93" s="27" t="s">
        <v>94</v>
      </c>
      <c r="B93" s="26">
        <v>2106</v>
      </c>
      <c r="C93" s="26">
        <v>1177</v>
      </c>
      <c r="D93" s="14">
        <f t="shared" ref="D93:D97" si="7">C93/B93*100-100</f>
        <v>-44.1120607787274</v>
      </c>
    </row>
    <row r="94" spans="1:4">
      <c r="A94" s="27" t="s">
        <v>95</v>
      </c>
      <c r="B94" s="26">
        <v>9933</v>
      </c>
      <c r="C94" s="26">
        <v>13463</v>
      </c>
      <c r="D94" s="14">
        <f t="shared" si="7"/>
        <v>35.5381053055472</v>
      </c>
    </row>
    <row r="95" spans="1:4">
      <c r="A95" s="28" t="s">
        <v>96</v>
      </c>
      <c r="B95" s="26">
        <f>B96</f>
        <v>136</v>
      </c>
      <c r="C95" s="26">
        <f>C96</f>
        <v>0</v>
      </c>
      <c r="D95" s="14">
        <f t="shared" si="7"/>
        <v>-100</v>
      </c>
    </row>
    <row r="96" spans="1:4">
      <c r="A96" s="27" t="s">
        <v>97</v>
      </c>
      <c r="B96" s="26">
        <f>SUM(B97:B99)</f>
        <v>136</v>
      </c>
      <c r="C96" s="26">
        <f>SUM(C97:C99)</f>
        <v>0</v>
      </c>
      <c r="D96" s="14">
        <f t="shared" si="7"/>
        <v>-100</v>
      </c>
    </row>
    <row r="97" spans="1:4">
      <c r="A97" s="27" t="s">
        <v>98</v>
      </c>
      <c r="B97" s="26">
        <v>25</v>
      </c>
      <c r="C97" s="26">
        <v>0</v>
      </c>
      <c r="D97" s="14">
        <f t="shared" si="7"/>
        <v>-100</v>
      </c>
    </row>
    <row r="98" spans="1:4">
      <c r="A98" s="27" t="s">
        <v>99</v>
      </c>
      <c r="B98" s="26">
        <v>1</v>
      </c>
      <c r="C98" s="26">
        <v>0</v>
      </c>
      <c r="D98" s="14"/>
    </row>
    <row r="99" customFormat="1" spans="1:4">
      <c r="A99" s="27" t="s">
        <v>100</v>
      </c>
      <c r="B99" s="26">
        <v>110</v>
      </c>
      <c r="C99" s="26">
        <v>0</v>
      </c>
      <c r="D99" s="14">
        <f>C99/B99*100-100</f>
        <v>-100</v>
      </c>
    </row>
    <row r="100" customFormat="1" spans="1:4">
      <c r="A100" s="28" t="s">
        <v>101</v>
      </c>
      <c r="B100" s="26">
        <f>B101+B106</f>
        <v>0</v>
      </c>
      <c r="C100" s="26">
        <f>C101+C106</f>
        <v>0</v>
      </c>
      <c r="D100" s="14"/>
    </row>
    <row r="101" customFormat="1" spans="1:4">
      <c r="A101" s="27" t="s">
        <v>102</v>
      </c>
      <c r="B101" s="26">
        <f>SUM(B102:B105)</f>
        <v>0</v>
      </c>
      <c r="C101" s="26">
        <f>SUM(C102:C105)</f>
        <v>0</v>
      </c>
      <c r="D101" s="14"/>
    </row>
    <row r="102" customFormat="1" spans="1:4">
      <c r="A102" s="27" t="s">
        <v>103</v>
      </c>
      <c r="B102" s="26"/>
      <c r="C102" s="26"/>
      <c r="D102" s="14"/>
    </row>
    <row r="103" customFormat="1" spans="1:4">
      <c r="A103" s="27" t="s">
        <v>104</v>
      </c>
      <c r="B103" s="26"/>
      <c r="C103" s="26"/>
      <c r="D103" s="14"/>
    </row>
    <row r="104" customFormat="1" spans="1:4">
      <c r="A104" s="27" t="s">
        <v>105</v>
      </c>
      <c r="B104" s="26"/>
      <c r="C104" s="26"/>
      <c r="D104" s="14"/>
    </row>
    <row r="105" customFormat="1" spans="1:4">
      <c r="A105" s="27" t="s">
        <v>106</v>
      </c>
      <c r="B105" s="26"/>
      <c r="C105" s="26"/>
      <c r="D105" s="14"/>
    </row>
    <row r="106" customFormat="1" spans="1:4">
      <c r="A106" s="27" t="s">
        <v>107</v>
      </c>
      <c r="B106" s="26"/>
      <c r="C106" s="26"/>
      <c r="D106" s="14"/>
    </row>
    <row r="107" customFormat="1" spans="1:4">
      <c r="A107" s="27" t="s">
        <v>108</v>
      </c>
      <c r="B107" s="26"/>
      <c r="C107" s="26"/>
      <c r="D107" s="14"/>
    </row>
    <row r="108" customFormat="1" spans="1:4">
      <c r="A108" s="29" t="s">
        <v>109</v>
      </c>
      <c r="B108" s="30">
        <f>B4++B12+B15+B51+B61+B69+B73+B89+B95+B100</f>
        <v>174403</v>
      </c>
      <c r="C108" s="30">
        <f>C4++C12+C15+C51+C61+C69+C73+C89+C95+C100</f>
        <v>62503</v>
      </c>
      <c r="D108" s="14">
        <f>C108/B108*100-100</f>
        <v>-64.1617403370355</v>
      </c>
    </row>
  </sheetData>
  <autoFilter ref="A3:D108">
    <extLst/>
  </autoFilter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2018-02-12T05:55:00Z</dcterms:created>
  <dcterms:modified xsi:type="dcterms:W3CDTF">2024-03-02T09:18:42Z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B237AE2D0D604D3493A3F4CFC05B10EB</vt:lpwstr>
  </property>
</Properties>
</file>